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<sst xmlns="http://schemas.openxmlformats.org/spreadsheetml/2006/main" count="67" uniqueCount="59">
  <si>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</si>
  <si>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</si>
  <si>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</si>
  <si>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</si>
  <si>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</si>
  <si>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</si>
  <si>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</si>
  <si>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</si>
  <si>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</si>
  <si>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</si>
  <si>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</si>
  <si>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</si>
  <si>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</si>
  <si>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</si>
  <si>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</si>
  <si>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</si>
  <si>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</si>
  <si>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</si>
  <si>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</si>
  <si>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</si>
  <si>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</si>
  <si>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</si>
  <si>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</si>
  <si>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</si>
  <si>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</si>
  <si>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</si>
  <si>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</si>
  <si>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</si>
  <si>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</si>
  <si>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</si>
  <si>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</si>
  <si>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</si>
  <si>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</si>
  <si>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</si>
  <si>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</si>
  <si>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</si>
  <si>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</si>
  <si>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</si>
  <si>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</si>
  <si>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</si>
  <si>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</si>
  <si>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</si>
  <si>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</si>
  <si>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</si>
  <si>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</si>
  <si>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</si>
  <si>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</si>
  <si>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</si>
  <si>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</si>
  <si>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</si>
  <si>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</si>
  <si>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</si>
  <si>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Νοέμβριος  2021</t>
  </si>
  <si>
    <t xml:space="preserve">            Ετήσια μεταβολή και μηνιαία μεταβολή: Δεκέμβριος 2020-2021</t>
  </si>
  <si>
    <t xml:space="preserve">            και Νοέμβριος-Δεκέμβριος 2021</t>
  </si>
  <si>
    <t>Δεκέμβριος 2020</t>
  </si>
  <si>
    <t>Δεκέμβριος  2021</t>
  </si>
  <si>
    <t>Μεταβολή Δεκέμβριος
2020-2021</t>
  </si>
  <si>
    <t>Μεταβολή Νοέμβριος-Δεκέμβριος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</si>
</sst>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Δεκέμβριο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225</c:v>
                </c:pt>
                <c:pt idx="1">
                  <c:v>42</c:v>
                </c:pt>
                <c:pt idx="2">
                  <c:v>2052</c:v>
                </c:pt>
                <c:pt idx="3">
                  <c:v>15</c:v>
                </c:pt>
                <c:pt idx="4">
                  <c:v>105</c:v>
                </c:pt>
                <c:pt idx="5">
                  <c:v>2060</c:v>
                </c:pt>
                <c:pt idx="6">
                  <c:v>6166</c:v>
                </c:pt>
                <c:pt idx="7">
                  <c:v>1487</c:v>
                </c:pt>
                <c:pt idx="8">
                  <c:v>8383</c:v>
                </c:pt>
                <c:pt idx="9">
                  <c:v>758</c:v>
                </c:pt>
                <c:pt idx="10">
                  <c:v>1589</c:v>
                </c:pt>
                <c:pt idx="11">
                  <c:v>311</c:v>
                </c:pt>
                <c:pt idx="12">
                  <c:v>1526</c:v>
                </c:pt>
                <c:pt idx="13">
                  <c:v>616</c:v>
                </c:pt>
                <c:pt idx="14">
                  <c:v>5754</c:v>
                </c:pt>
                <c:pt idx="15">
                  <c:v>2293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75</c:v>
                </c:pt>
                <c:pt idx="1">
                  <c:v>19</c:v>
                </c:pt>
                <c:pt idx="2">
                  <c:v>805</c:v>
                </c:pt>
                <c:pt idx="3">
                  <c:v>9</c:v>
                </c:pt>
                <c:pt idx="4">
                  <c:v>41</c:v>
                </c:pt>
                <c:pt idx="5">
                  <c:v>996</c:v>
                </c:pt>
                <c:pt idx="6">
                  <c:v>2327</c:v>
                </c:pt>
                <c:pt idx="7">
                  <c:v>541</c:v>
                </c:pt>
                <c:pt idx="8">
                  <c:v>4436</c:v>
                </c:pt>
                <c:pt idx="9">
                  <c:v>313</c:v>
                </c:pt>
                <c:pt idx="10">
                  <c:v>712</c:v>
                </c:pt>
                <c:pt idx="11">
                  <c:v>130</c:v>
                </c:pt>
                <c:pt idx="12">
                  <c:v>855</c:v>
                </c:pt>
                <c:pt idx="13">
                  <c:v>263</c:v>
                </c:pt>
                <c:pt idx="14">
                  <c:v>2464</c:v>
                </c:pt>
                <c:pt idx="15">
                  <c:v>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48608"/>
        <c:axId val="135350144"/>
      </c:barChart>
      <c:catAx>
        <c:axId val="13534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3535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5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534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Δεκέμβριος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-150</c:v>
                </c:pt>
                <c:pt idx="1">
                  <c:v>-23</c:v>
                </c:pt>
                <c:pt idx="2">
                  <c:v>-1247</c:v>
                </c:pt>
                <c:pt idx="3">
                  <c:v>-6</c:v>
                </c:pt>
                <c:pt idx="4">
                  <c:v>-64</c:v>
                </c:pt>
                <c:pt idx="5">
                  <c:v>-1064</c:v>
                </c:pt>
                <c:pt idx="6">
                  <c:v>-3839</c:v>
                </c:pt>
                <c:pt idx="7">
                  <c:v>-946</c:v>
                </c:pt>
                <c:pt idx="8">
                  <c:v>-3947</c:v>
                </c:pt>
                <c:pt idx="9">
                  <c:v>-445</c:v>
                </c:pt>
                <c:pt idx="10">
                  <c:v>-877</c:v>
                </c:pt>
                <c:pt idx="11">
                  <c:v>-181</c:v>
                </c:pt>
                <c:pt idx="12">
                  <c:v>-671</c:v>
                </c:pt>
                <c:pt idx="13">
                  <c:v>-353</c:v>
                </c:pt>
                <c:pt idx="14">
                  <c:v>-3290</c:v>
                </c:pt>
                <c:pt idx="15">
                  <c:v>-1479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55264"/>
        <c:axId val="162957184"/>
      </c:barChart>
      <c:catAx>
        <c:axId val="162955264"/>
        <c:scaling>
          <c:orientation val="minMax"/>
        </c:scaling>
        <c:delete val="1"/>
        <c:axPos val="l"/>
        <c:majorTickMark val="out"/>
        <c:minorTickMark val="none"/>
        <c:tickLblPos val="nextTo"/>
        <c:crossAx val="162957184"/>
        <c:crosses val="autoZero"/>
        <c:auto val="1"/>
        <c:lblAlgn val="ctr"/>
        <c:lblOffset val="100"/>
        <c:noMultiLvlLbl val="0"/>
      </c:catAx>
      <c:valAx>
        <c:axId val="1629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629552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Q27" sqref="Q27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53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54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9" t="s">
        <v>52</v>
      </c>
      <c r="F5" s="79"/>
      <c r="G5" s="82" t="s">
        <v>58</v>
      </c>
      <c r="H5" s="79"/>
      <c r="I5" s="79" t="s">
        <v>55</v>
      </c>
      <c r="J5" s="79"/>
      <c r="K5" s="79" t="s">
        <v>56</v>
      </c>
      <c r="L5" s="79"/>
      <c r="M5" s="79" t="s">
        <v>57</v>
      </c>
      <c r="N5" s="80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7"/>
      <c r="R6" s="7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77</v>
      </c>
      <c r="F8" s="46">
        <f>E8/E24</f>
        <v>5.5090505831008087E-3</v>
      </c>
      <c r="G8" s="47">
        <f t="shared" ref="G8:G23" si="0">K8-E8</f>
        <v>-2</v>
      </c>
      <c r="H8" s="73">
        <f t="shared" ref="H8:H23" si="1">G8/E8</f>
        <v>-2.5974025974025976E-2</v>
      </c>
      <c r="I8" s="37">
        <v>225</v>
      </c>
      <c r="J8" s="74">
        <f>I8/I24</f>
        <v>6.7401593673237078E-3</v>
      </c>
      <c r="K8" s="37">
        <v>75</v>
      </c>
      <c r="L8" s="46">
        <f>K8/K24</f>
        <v>5.0675675675675678E-3</v>
      </c>
      <c r="M8" s="48">
        <f t="shared" ref="M8:M23" si="2">K8-I8</f>
        <v>-150</v>
      </c>
      <c r="N8" s="35">
        <f t="shared" ref="N8:N23" si="3">M8/I8</f>
        <v>-0.66666666666666663</v>
      </c>
      <c r="O8" s="26"/>
      <c r="P8" s="65"/>
      <c r="Q8" s="37">
        <f t="shared" ref="Q8:Q23" si="4">I8</f>
        <v>225</v>
      </c>
      <c r="R8" s="37">
        <f t="shared" ref="R8:R23" si="5">K8</f>
        <v>75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16</v>
      </c>
      <c r="F9" s="46">
        <f>E9/E24</f>
        <v>1.1447377835014667E-3</v>
      </c>
      <c r="G9" s="47">
        <f t="shared" si="0"/>
        <v>3</v>
      </c>
      <c r="H9" s="73">
        <f t="shared" si="1"/>
        <v>0.1875</v>
      </c>
      <c r="I9" s="37">
        <v>42</v>
      </c>
      <c r="J9" s="74">
        <f>I9/I24</f>
        <v>1.2581630819004253E-3</v>
      </c>
      <c r="K9" s="37">
        <v>19</v>
      </c>
      <c r="L9" s="46">
        <f>K9/K24</f>
        <v>1.2837837837837837E-3</v>
      </c>
      <c r="M9" s="48">
        <f t="shared" si="2"/>
        <v>-23</v>
      </c>
      <c r="N9" s="35">
        <f t="shared" si="3"/>
        <v>-0.54761904761904767</v>
      </c>
      <c r="O9" s="26"/>
      <c r="P9" s="1"/>
      <c r="Q9" s="37">
        <f t="shared" si="4"/>
        <v>42</v>
      </c>
      <c r="R9" s="37">
        <f t="shared" si="5"/>
        <v>19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824</v>
      </c>
      <c r="F10" s="46">
        <f>E10/E24</f>
        <v>5.8953995850325534E-2</v>
      </c>
      <c r="G10" s="47">
        <f t="shared" si="0"/>
        <v>-19</v>
      </c>
      <c r="H10" s="73">
        <f t="shared" si="1"/>
        <v>-2.3058252427184466E-2</v>
      </c>
      <c r="I10" s="37">
        <v>2052</v>
      </c>
      <c r="J10" s="74">
        <f>I10/I24</f>
        <v>6.1470253429992211E-2</v>
      </c>
      <c r="K10" s="37">
        <v>805</v>
      </c>
      <c r="L10" s="46">
        <f>K10/K24</f>
        <v>5.4391891891891891E-2</v>
      </c>
      <c r="M10" s="48">
        <f t="shared" si="2"/>
        <v>-1247</v>
      </c>
      <c r="N10" s="35">
        <f t="shared" si="3"/>
        <v>-0.60769980506822607</v>
      </c>
      <c r="O10" s="26"/>
      <c r="P10" s="66"/>
      <c r="Q10" s="37">
        <f t="shared" si="4"/>
        <v>2052</v>
      </c>
      <c r="R10" s="37">
        <f t="shared" si="5"/>
        <v>805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8</v>
      </c>
      <c r="F11" s="46">
        <f>E11/E24</f>
        <v>5.7236889175073333E-4</v>
      </c>
      <c r="G11" s="47">
        <f t="shared" si="0"/>
        <v>1</v>
      </c>
      <c r="H11" s="73">
        <f t="shared" si="1"/>
        <v>0.125</v>
      </c>
      <c r="I11" s="37">
        <v>15</v>
      </c>
      <c r="J11" s="74">
        <f>I11/I24</f>
        <v>4.4934395782158051E-4</v>
      </c>
      <c r="K11" s="37">
        <v>9</v>
      </c>
      <c r="L11" s="46">
        <f>K11/K24</f>
        <v>6.0810810810810808E-4</v>
      </c>
      <c r="M11" s="48">
        <f t="shared" si="2"/>
        <v>-6</v>
      </c>
      <c r="N11" s="35">
        <f t="shared" si="3"/>
        <v>-0.4</v>
      </c>
      <c r="O11" s="26"/>
      <c r="P11" s="5"/>
      <c r="Q11" s="37">
        <f t="shared" si="4"/>
        <v>15</v>
      </c>
      <c r="R11" s="37">
        <f t="shared" si="5"/>
        <v>9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47</v>
      </c>
      <c r="F12" s="46">
        <f>E12/E24</f>
        <v>3.3626672390355584E-3</v>
      </c>
      <c r="G12" s="47">
        <f t="shared" si="0"/>
        <v>-6</v>
      </c>
      <c r="H12" s="73">
        <f t="shared" si="1"/>
        <v>-0.1276595744680851</v>
      </c>
      <c r="I12" s="37">
        <v>105</v>
      </c>
      <c r="J12" s="74">
        <f>I12/I24</f>
        <v>3.1454077047510633E-3</v>
      </c>
      <c r="K12" s="37">
        <v>41</v>
      </c>
      <c r="L12" s="46">
        <f>K12/K24</f>
        <v>2.7702702702702702E-3</v>
      </c>
      <c r="M12" s="48">
        <f t="shared" si="2"/>
        <v>-64</v>
      </c>
      <c r="N12" s="35">
        <f t="shared" si="3"/>
        <v>-0.60952380952380958</v>
      </c>
      <c r="O12" s="26"/>
      <c r="P12" s="5"/>
      <c r="Q12" s="37">
        <f t="shared" si="4"/>
        <v>105</v>
      </c>
      <c r="R12" s="37">
        <f t="shared" si="5"/>
        <v>41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1020</v>
      </c>
      <c r="F13" s="46">
        <f>E13/E24</f>
        <v>7.2977033698218507E-2</v>
      </c>
      <c r="G13" s="47">
        <f t="shared" si="0"/>
        <v>-24</v>
      </c>
      <c r="H13" s="73">
        <f t="shared" si="1"/>
        <v>-2.3529411764705882E-2</v>
      </c>
      <c r="I13" s="37">
        <v>2060</v>
      </c>
      <c r="J13" s="74">
        <f>I13/I24</f>
        <v>6.1709903540830391E-2</v>
      </c>
      <c r="K13" s="37">
        <v>996</v>
      </c>
      <c r="L13" s="46">
        <f>K13/K24</f>
        <v>6.7297297297297304E-2</v>
      </c>
      <c r="M13" s="48">
        <f t="shared" si="2"/>
        <v>-1064</v>
      </c>
      <c r="N13" s="35">
        <f t="shared" si="3"/>
        <v>-0.51650485436893201</v>
      </c>
      <c r="O13" s="26"/>
      <c r="P13" s="5"/>
      <c r="Q13" s="37">
        <f t="shared" si="4"/>
        <v>2060</v>
      </c>
      <c r="R13" s="37">
        <f t="shared" si="5"/>
        <v>996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2375</v>
      </c>
      <c r="F14" s="46">
        <f>E14/E24</f>
        <v>0.16992201473849897</v>
      </c>
      <c r="G14" s="47">
        <f t="shared" si="0"/>
        <v>-48</v>
      </c>
      <c r="H14" s="73">
        <f t="shared" si="1"/>
        <v>-2.0210526315789474E-2</v>
      </c>
      <c r="I14" s="37">
        <v>6166</v>
      </c>
      <c r="J14" s="74">
        <f>I14/I24</f>
        <v>0.18471032292852435</v>
      </c>
      <c r="K14" s="37">
        <v>2327</v>
      </c>
      <c r="L14" s="46">
        <f>K14/K24</f>
        <v>0.15722972972972973</v>
      </c>
      <c r="M14" s="48">
        <f t="shared" si="2"/>
        <v>-3839</v>
      </c>
      <c r="N14" s="35">
        <f t="shared" si="3"/>
        <v>-0.6226078494972429</v>
      </c>
      <c r="O14" s="26"/>
      <c r="P14" s="5"/>
      <c r="Q14" s="37">
        <f t="shared" si="4"/>
        <v>6166</v>
      </c>
      <c r="R14" s="37">
        <f t="shared" si="5"/>
        <v>2327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517</v>
      </c>
      <c r="F15" s="46">
        <f>E15/E24</f>
        <v>3.6989339629391139E-2</v>
      </c>
      <c r="G15" s="47">
        <f t="shared" si="0"/>
        <v>24</v>
      </c>
      <c r="H15" s="73">
        <f t="shared" si="1"/>
        <v>4.6421663442940041E-2</v>
      </c>
      <c r="I15" s="37">
        <v>1487</v>
      </c>
      <c r="J15" s="74">
        <f>I15/I24</f>
        <v>4.454496435204601E-2</v>
      </c>
      <c r="K15" s="37">
        <v>541</v>
      </c>
      <c r="L15" s="46">
        <f>K15/K24</f>
        <v>3.6554054054054055E-2</v>
      </c>
      <c r="M15" s="48">
        <f t="shared" si="2"/>
        <v>-946</v>
      </c>
      <c r="N15" s="35">
        <f t="shared" si="3"/>
        <v>-0.63618022864828516</v>
      </c>
      <c r="O15" s="26"/>
      <c r="P15" s="5"/>
      <c r="Q15" s="37">
        <f t="shared" si="4"/>
        <v>1487</v>
      </c>
      <c r="R15" s="37">
        <f t="shared" si="5"/>
        <v>541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3655</v>
      </c>
      <c r="F16" s="46">
        <f>E16/E24</f>
        <v>0.2615010374186163</v>
      </c>
      <c r="G16" s="47">
        <f t="shared" si="0"/>
        <v>781</v>
      </c>
      <c r="H16" s="73">
        <f t="shared" si="1"/>
        <v>0.21367989056087552</v>
      </c>
      <c r="I16" s="37">
        <v>8383</v>
      </c>
      <c r="J16" s="74">
        <f>I16/I24</f>
        <v>0.25112335989455398</v>
      </c>
      <c r="K16" s="37">
        <v>4436</v>
      </c>
      <c r="L16" s="46">
        <f>K16/K24</f>
        <v>0.29972972972972972</v>
      </c>
      <c r="M16" s="48">
        <f t="shared" si="2"/>
        <v>-3947</v>
      </c>
      <c r="N16" s="35">
        <f t="shared" si="3"/>
        <v>-0.47083383037098891</v>
      </c>
      <c r="O16" s="26"/>
      <c r="P16" s="5"/>
      <c r="Q16" s="37">
        <f t="shared" si="4"/>
        <v>8383</v>
      </c>
      <c r="R16" s="37">
        <f t="shared" si="5"/>
        <v>4436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335</v>
      </c>
      <c r="F17" s="46">
        <f>E17/E24</f>
        <v>2.3967947342061958E-2</v>
      </c>
      <c r="G17" s="47">
        <f t="shared" si="0"/>
        <v>-22</v>
      </c>
      <c r="H17" s="73">
        <f t="shared" si="1"/>
        <v>-6.5671641791044774E-2</v>
      </c>
      <c r="I17" s="37">
        <v>758</v>
      </c>
      <c r="J17" s="74">
        <f>I17/I24</f>
        <v>2.2706848001917201E-2</v>
      </c>
      <c r="K17" s="37">
        <v>313</v>
      </c>
      <c r="L17" s="46">
        <f>K17/K24</f>
        <v>2.1148648648648648E-2</v>
      </c>
      <c r="M17" s="48">
        <f t="shared" si="2"/>
        <v>-445</v>
      </c>
      <c r="N17" s="35">
        <f t="shared" si="3"/>
        <v>-0.5870712401055409</v>
      </c>
      <c r="O17" s="26"/>
      <c r="P17" s="5"/>
      <c r="Q17" s="37">
        <f t="shared" si="4"/>
        <v>758</v>
      </c>
      <c r="R17" s="37">
        <f t="shared" si="5"/>
        <v>313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748</v>
      </c>
      <c r="F18" s="46">
        <f>E18/E24</f>
        <v>5.3516491378693569E-2</v>
      </c>
      <c r="G18" s="47">
        <f t="shared" si="0"/>
        <v>-36</v>
      </c>
      <c r="H18" s="73">
        <f t="shared" si="1"/>
        <v>-4.8128342245989303E-2</v>
      </c>
      <c r="I18" s="37">
        <v>1589</v>
      </c>
      <c r="J18" s="74">
        <f>I18/I24</f>
        <v>4.7600503265232762E-2</v>
      </c>
      <c r="K18" s="37">
        <v>712</v>
      </c>
      <c r="L18" s="46">
        <f>K18/K24</f>
        <v>4.8108108108108109E-2</v>
      </c>
      <c r="M18" s="48">
        <f t="shared" si="2"/>
        <v>-877</v>
      </c>
      <c r="N18" s="35">
        <f t="shared" si="3"/>
        <v>-0.55191944619257394</v>
      </c>
      <c r="O18" s="26"/>
      <c r="P18" s="5"/>
      <c r="Q18" s="37">
        <f t="shared" si="4"/>
        <v>1589</v>
      </c>
      <c r="R18" s="37">
        <f t="shared" si="5"/>
        <v>712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116</v>
      </c>
      <c r="F19" s="46">
        <f>E19/E24</f>
        <v>8.2993489303856329E-3</v>
      </c>
      <c r="G19" s="47">
        <f t="shared" si="0"/>
        <v>14</v>
      </c>
      <c r="H19" s="73">
        <f t="shared" si="1"/>
        <v>0.1206896551724138</v>
      </c>
      <c r="I19" s="37">
        <v>311</v>
      </c>
      <c r="J19" s="74">
        <f>I19/I24</f>
        <v>9.3163980588341026E-3</v>
      </c>
      <c r="K19" s="37">
        <v>130</v>
      </c>
      <c r="L19" s="46">
        <f>K19/K24</f>
        <v>8.7837837837837843E-3</v>
      </c>
      <c r="M19" s="48">
        <f t="shared" si="2"/>
        <v>-181</v>
      </c>
      <c r="N19" s="35">
        <f t="shared" si="3"/>
        <v>-0.58199356913183276</v>
      </c>
      <c r="O19" s="26"/>
      <c r="P19" s="5"/>
      <c r="Q19" s="37">
        <f t="shared" si="4"/>
        <v>311</v>
      </c>
      <c r="R19" s="37">
        <f t="shared" si="5"/>
        <v>130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647</v>
      </c>
      <c r="F20" s="46">
        <f>E20/E24</f>
        <v>4.6290334120340559E-2</v>
      </c>
      <c r="G20" s="47">
        <f t="shared" si="0"/>
        <v>208</v>
      </c>
      <c r="H20" s="73">
        <f t="shared" si="1"/>
        <v>0.321483771251932</v>
      </c>
      <c r="I20" s="37">
        <v>1526</v>
      </c>
      <c r="J20" s="74">
        <f>I20/I24</f>
        <v>4.5713258642382119E-2</v>
      </c>
      <c r="K20" s="37">
        <v>855</v>
      </c>
      <c r="L20" s="46">
        <f>K20/K24</f>
        <v>5.777027027027027E-2</v>
      </c>
      <c r="M20" s="48">
        <f t="shared" si="2"/>
        <v>-671</v>
      </c>
      <c r="N20" s="35">
        <f t="shared" si="3"/>
        <v>-0.4397116644823067</v>
      </c>
      <c r="O20" s="26"/>
      <c r="P20" s="5"/>
      <c r="Q20" s="37">
        <f t="shared" si="4"/>
        <v>1526</v>
      </c>
      <c r="R20" s="37">
        <f t="shared" si="5"/>
        <v>855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286</v>
      </c>
      <c r="F21" s="46">
        <f>E21/E24</f>
        <v>2.0462187880088717E-2</v>
      </c>
      <c r="G21" s="47">
        <f t="shared" si="0"/>
        <v>-23</v>
      </c>
      <c r="H21" s="73">
        <f t="shared" si="1"/>
        <v>-8.0419580419580416E-2</v>
      </c>
      <c r="I21" s="37">
        <v>616</v>
      </c>
      <c r="J21" s="74">
        <f>I21/I24</f>
        <v>1.8453058534539574E-2</v>
      </c>
      <c r="K21" s="37">
        <v>263</v>
      </c>
      <c r="L21" s="46">
        <f>K21/K24</f>
        <v>1.7770270270270269E-2</v>
      </c>
      <c r="M21" s="48">
        <f t="shared" si="2"/>
        <v>-353</v>
      </c>
      <c r="N21" s="35">
        <f t="shared" si="3"/>
        <v>-0.57305194805194803</v>
      </c>
      <c r="O21" s="26"/>
      <c r="P21" s="5"/>
      <c r="Q21" s="37">
        <f t="shared" si="4"/>
        <v>616</v>
      </c>
      <c r="R21" s="37">
        <f t="shared" si="5"/>
        <v>263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2413</v>
      </c>
      <c r="F22" s="46">
        <f>E22/E24</f>
        <v>0.17264076697431494</v>
      </c>
      <c r="G22" s="47">
        <f t="shared" si="0"/>
        <v>51</v>
      </c>
      <c r="H22" s="73">
        <f t="shared" si="1"/>
        <v>2.1135515955242438E-2</v>
      </c>
      <c r="I22" s="37">
        <v>5754</v>
      </c>
      <c r="J22" s="74">
        <f>I22/I24</f>
        <v>0.17236834222035827</v>
      </c>
      <c r="K22" s="37">
        <v>2464</v>
      </c>
      <c r="L22" s="46">
        <f>K22/K24</f>
        <v>0.16648648648648648</v>
      </c>
      <c r="M22" s="48">
        <f t="shared" si="2"/>
        <v>-3290</v>
      </c>
      <c r="N22" s="35">
        <f t="shared" si="3"/>
        <v>-0.57177615571776153</v>
      </c>
      <c r="O22" s="26"/>
      <c r="P22" s="5"/>
      <c r="Q22" s="37">
        <f t="shared" si="4"/>
        <v>5754</v>
      </c>
      <c r="R22" s="37">
        <f t="shared" si="5"/>
        <v>2464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893</v>
      </c>
      <c r="F23" s="46">
        <f>E23/E24</f>
        <v>6.3890677541675614E-2</v>
      </c>
      <c r="G23" s="47">
        <f t="shared" si="0"/>
        <v>-79</v>
      </c>
      <c r="H23" s="73">
        <f t="shared" si="1"/>
        <v>-8.8465845464725648E-2</v>
      </c>
      <c r="I23" s="76">
        <v>2293</v>
      </c>
      <c r="J23" s="74">
        <f>I23/I24</f>
        <v>6.8689713018992266E-2</v>
      </c>
      <c r="K23" s="37">
        <v>814</v>
      </c>
      <c r="L23" s="46">
        <f>K23/K24</f>
        <v>5.5E-2</v>
      </c>
      <c r="M23" s="48">
        <f t="shared" si="2"/>
        <v>-1479</v>
      </c>
      <c r="N23" s="35">
        <f t="shared" si="3"/>
        <v>-0.64500654164849547</v>
      </c>
      <c r="O23" s="26"/>
      <c r="P23" s="5"/>
      <c r="Q23" s="37">
        <f t="shared" si="4"/>
        <v>2293</v>
      </c>
      <c r="R23" s="37">
        <f t="shared" si="5"/>
        <v>814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13977</v>
      </c>
      <c r="F24" s="60">
        <f>E24/E24</f>
        <v>1</v>
      </c>
      <c r="G24" s="71">
        <f t="shared" ref="G24" si="6">K24-E24</f>
        <v>823</v>
      </c>
      <c r="H24" s="61">
        <f t="shared" ref="H24" si="7">G24/E24</f>
        <v>5.8882449738856694E-2</v>
      </c>
      <c r="I24" s="62">
        <f>SUM(I8:I23)</f>
        <v>33382</v>
      </c>
      <c r="J24" s="60">
        <f>I24/I24</f>
        <v>1</v>
      </c>
      <c r="K24" s="59">
        <f>SUM(K8:K23)</f>
        <v>14800</v>
      </c>
      <c r="L24" s="60">
        <f>K24/K24</f>
        <v>1</v>
      </c>
      <c r="M24" s="62">
        <f t="shared" ref="M24" si="8">K24-I24</f>
        <v>-18582</v>
      </c>
      <c r="N24" s="72">
        <f t="shared" ref="N24" si="9">M24/I24</f>
        <v>-0.55664729494937393</v>
      </c>
      <c r="O24" s="27"/>
      <c r="P24" s="5"/>
      <c r="Q24" s="68">
        <f>SUM(Q8:Q23)</f>
        <v>33382</v>
      </c>
      <c r="R24" s="69">
        <f>SUM(R8:R23)</f>
        <v>14800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2022-01-03T09:38:23Z</cp:lastPrinted>
  <dcterms:created xsi:type="dcterms:W3CDTF">2003-06-02T05:51:50Z</dcterms:created>
  <dcterms:modified xsi:type="dcterms:W3CDTF">2022-01-03T09:38:26Z</dcterms:modified>
</cp:coreProperties>
</file>